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<sst xmlns="http://schemas.openxmlformats.org/spreadsheetml/2006/main" count="45" uniqueCount="33">
  <si>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</si>
  <si>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</si>
  <si>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</si>
  <si>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</si>
  <si>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</si>
  <si>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</si>
  <si>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</si>
  <si>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</si>
  <si>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</si>
  <si>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TOTAL</t>
  </si>
  <si>
    <t>Pro Vitam SRL -eco.</t>
  </si>
  <si>
    <t>TRIM.I</t>
  </si>
  <si>
    <t>TRIM.II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</si>
  <si>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</si>
  <si>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</si>
  <si>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</si>
  <si>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</si>
  <si>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</si>
  <si>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</si>
  <si>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</si>
  <si>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</si>
  <si>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>MONITORIZARE</t>
  </si>
  <si>
    <t>TOTAL curente</t>
  </si>
  <si>
    <t>PREVENTIE</t>
  </si>
  <si>
    <t xml:space="preserve">TABEL CU SUMELE CONTRACTATE ÎN ANUL 2022 PENTRU SPECIALITATILE PARACLINICE  </t>
  </si>
  <si>
    <t>IULIE</t>
  </si>
  <si>
    <t>AUGUST</t>
  </si>
  <si>
    <t>SEPTEMBRIE</t>
  </si>
  <si>
    <t>OCTOMBRIE</t>
  </si>
  <si>
    <t>NOIEMBRIE</t>
  </si>
  <si>
    <t>DECEMBRIE</t>
  </si>
  <si>
    <t>TRIM.III</t>
  </si>
  <si>
    <t>TRIM.IV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</si>
</sst>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9"/>
      <color indexed="8"/>
      <name val="Calibri"/>
      <family val="2"/>
    </font>
    <font>
      <u val="singleAccounting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23" fillId="0" borderId="0" xfId="0" applyFont="1" applyAlignment="1">
      <alignment wrapText="1"/>
    </xf>
    <xf numFmtId="43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0" fontId="21" fillId="0" borderId="0" xfId="0" applyFont="1" applyFill="1" applyAlignment="1">
      <alignment/>
    </xf>
    <xf numFmtId="43" fontId="20" fillId="0" borderId="0" xfId="42" applyFont="1" applyAlignment="1">
      <alignment/>
    </xf>
    <xf numFmtId="164" fontId="20" fillId="0" borderId="0" xfId="0" applyNumberFormat="1" applyFont="1" applyAlignment="1">
      <alignment/>
    </xf>
    <xf numFmtId="43" fontId="24" fillId="0" borderId="0" xfId="42" applyFont="1" applyAlignment="1">
      <alignment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7" sqref="A1:IV16384"/>
    </sheetView>
  </sheetViews>
  <sheetFormatPr defaultColWidth="9.140625" defaultRowHeight="12.75"/>
  <cols>
    <col min="1" max="1" width="10.140625" style="11" customWidth="1"/>
    <col min="2" max="2" width="12.57421875" style="11" customWidth="1"/>
    <col min="3" max="3" width="13.00390625" style="11" customWidth="1"/>
    <col min="4" max="5" width="12.57421875" style="11" customWidth="1"/>
    <col min="6" max="6" width="15.7109375" style="11" customWidth="1"/>
    <col min="7" max="7" width="12.57421875" style="11" customWidth="1"/>
    <col min="8" max="8" width="16.00390625" style="11" bestFit="1" customWidth="1"/>
    <col min="9" max="9" width="12.57421875" style="27" customWidth="1"/>
    <col min="10" max="13" width="12.57421875" style="11" customWidth="1"/>
    <col min="14" max="14" width="17.57421875" style="11" bestFit="1" customWidth="1"/>
    <col min="15" max="16384" width="9.140625" style="11" customWidth="1"/>
  </cols>
  <sheetData>
    <row r="1" spans="1:13" s="3" customFormat="1" ht="33" customHeight="1">
      <c r="A1" s="1"/>
      <c r="B1" s="31" t="s">
        <v>24</v>
      </c>
      <c r="C1" s="31"/>
      <c r="D1" s="31"/>
      <c r="E1" s="31"/>
      <c r="F1" s="31"/>
      <c r="G1" s="2"/>
      <c r="H1" s="22"/>
      <c r="I1" s="23"/>
      <c r="J1" s="22"/>
      <c r="K1" s="22"/>
      <c r="L1" s="22"/>
      <c r="M1" s="22"/>
    </row>
    <row r="2" spans="1:14" s="3" customFormat="1" ht="15.75" customHeight="1">
      <c r="A2" s="4"/>
      <c r="B2" s="5" t="s">
        <v>4</v>
      </c>
      <c r="C2" s="5" t="s">
        <v>5</v>
      </c>
      <c r="D2" s="5" t="s">
        <v>0</v>
      </c>
      <c r="E2" s="5" t="s">
        <v>6</v>
      </c>
      <c r="F2" s="6" t="s">
        <v>7</v>
      </c>
      <c r="G2" s="6" t="s">
        <v>8</v>
      </c>
      <c r="H2" s="6" t="s">
        <v>25</v>
      </c>
      <c r="I2" s="24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19" t="s">
        <v>9</v>
      </c>
    </row>
    <row r="3" spans="1:14" ht="21.75" customHeight="1">
      <c r="A3" s="7" t="s">
        <v>13</v>
      </c>
      <c r="B3" s="8">
        <v>22483.02</v>
      </c>
      <c r="C3" s="8">
        <v>22333.03</v>
      </c>
      <c r="D3" s="8">
        <v>22524.64</v>
      </c>
      <c r="E3" s="8">
        <v>22411.88</v>
      </c>
      <c r="F3" s="9">
        <v>21453.36</v>
      </c>
      <c r="G3" s="9">
        <v>21399.8</v>
      </c>
      <c r="H3" s="9">
        <v>21501.54</v>
      </c>
      <c r="I3" s="25">
        <v>21001.07</v>
      </c>
      <c r="J3" s="9">
        <v>21320.22</v>
      </c>
      <c r="K3" s="9">
        <v>21423.18</v>
      </c>
      <c r="L3" s="9">
        <v>21922.37</v>
      </c>
      <c r="M3" s="9">
        <v>24721.4</v>
      </c>
      <c r="N3" s="10">
        <f>SUM(B3:M3)</f>
        <v>264495.51</v>
      </c>
    </row>
    <row r="4" spans="1:14" ht="19.5" customHeight="1">
      <c r="A4" s="7" t="s">
        <v>14</v>
      </c>
      <c r="B4" s="8">
        <v>61345.61</v>
      </c>
      <c r="C4" s="8">
        <v>61461.61</v>
      </c>
      <c r="D4" s="8">
        <v>61575.62</v>
      </c>
      <c r="E4" s="8">
        <v>61141.15</v>
      </c>
      <c r="F4" s="9">
        <v>62860.68</v>
      </c>
      <c r="G4" s="9">
        <v>62647.45</v>
      </c>
      <c r="H4" s="9">
        <v>70892.72</v>
      </c>
      <c r="I4" s="25">
        <v>62602.93</v>
      </c>
      <c r="J4" s="9">
        <v>64121.57</v>
      </c>
      <c r="K4" s="9">
        <v>61962.89</v>
      </c>
      <c r="L4" s="9">
        <v>63617.4</v>
      </c>
      <c r="M4" s="9">
        <v>71828.2</v>
      </c>
      <c r="N4" s="10">
        <f>SUM(B4:M4)</f>
        <v>766057.83</v>
      </c>
    </row>
    <row r="5" spans="1:14" ht="15.75">
      <c r="A5" s="7" t="s">
        <v>15</v>
      </c>
      <c r="B5" s="8">
        <v>43365.02</v>
      </c>
      <c r="C5" s="8">
        <v>43496.04</v>
      </c>
      <c r="D5" s="8">
        <v>43402.02</v>
      </c>
      <c r="E5" s="8">
        <v>43519.55</v>
      </c>
      <c r="F5" s="9">
        <v>42181.07</v>
      </c>
      <c r="G5" s="9">
        <v>42142.38</v>
      </c>
      <c r="H5" s="9">
        <v>46922.82</v>
      </c>
      <c r="I5" s="25">
        <v>41458.98</v>
      </c>
      <c r="J5" s="9">
        <v>41583.64</v>
      </c>
      <c r="K5" s="9">
        <v>41261.94</v>
      </c>
      <c r="L5" s="9">
        <v>41598.9</v>
      </c>
      <c r="M5" s="9">
        <v>47294</v>
      </c>
      <c r="N5" s="10">
        <f>SUM(B5:M5)</f>
        <v>518226.36000000004</v>
      </c>
    </row>
    <row r="6" spans="1:14" ht="25.5">
      <c r="A6" s="12" t="s">
        <v>16</v>
      </c>
      <c r="B6" s="8">
        <v>17781.15</v>
      </c>
      <c r="C6" s="8">
        <v>17814.92</v>
      </c>
      <c r="D6" s="8">
        <v>17853.98</v>
      </c>
      <c r="E6" s="8">
        <v>17707.53</v>
      </c>
      <c r="F6" s="9">
        <v>16996.76</v>
      </c>
      <c r="G6" s="9">
        <v>16925.88</v>
      </c>
      <c r="H6" s="9">
        <v>19207.28</v>
      </c>
      <c r="I6" s="25">
        <v>16914.75</v>
      </c>
      <c r="J6" s="9">
        <v>17121.91</v>
      </c>
      <c r="K6" s="9">
        <v>16914.18</v>
      </c>
      <c r="L6" s="9">
        <v>17357.18</v>
      </c>
      <c r="M6" s="9">
        <v>19574.22</v>
      </c>
      <c r="N6" s="10">
        <f>SUM(B6:M6)</f>
        <v>212169.74</v>
      </c>
    </row>
    <row r="7" spans="1:14" ht="25.5">
      <c r="A7" s="12" t="s">
        <v>1</v>
      </c>
      <c r="B7" s="8">
        <f aca="true" t="shared" si="0" ref="B7:M7">SUM(B3:B6)</f>
        <v>144974.8</v>
      </c>
      <c r="C7" s="8">
        <f t="shared" si="0"/>
        <v>145105.59999999998</v>
      </c>
      <c r="D7" s="8">
        <f t="shared" si="0"/>
        <v>145356.26</v>
      </c>
      <c r="E7" s="8">
        <f t="shared" si="0"/>
        <v>144780.11</v>
      </c>
      <c r="F7" s="8">
        <f t="shared" si="0"/>
        <v>143491.87000000002</v>
      </c>
      <c r="G7" s="8">
        <f t="shared" si="0"/>
        <v>143115.51</v>
      </c>
      <c r="H7" s="8">
        <f t="shared" si="0"/>
        <v>158524.36000000002</v>
      </c>
      <c r="I7" s="26">
        <f t="shared" si="0"/>
        <v>141977.73</v>
      </c>
      <c r="J7" s="8">
        <f t="shared" si="0"/>
        <v>144147.34</v>
      </c>
      <c r="K7" s="8">
        <f t="shared" si="0"/>
        <v>141562.19</v>
      </c>
      <c r="L7" s="8">
        <f t="shared" si="0"/>
        <v>144495.85</v>
      </c>
      <c r="M7" s="8">
        <f t="shared" si="0"/>
        <v>163417.82</v>
      </c>
      <c r="N7" s="10">
        <f>SUM(B7:M7)</f>
        <v>1760949.4400000002</v>
      </c>
    </row>
    <row r="8" spans="1:14" ht="15.75">
      <c r="A8" s="13"/>
      <c r="B8" s="3" t="s">
        <v>9</v>
      </c>
      <c r="C8" s="3" t="s">
        <v>11</v>
      </c>
      <c r="D8" s="14">
        <f>SUM(B7:D7)</f>
        <v>435436.66</v>
      </c>
      <c r="E8" s="3"/>
      <c r="F8" s="3" t="s">
        <v>12</v>
      </c>
      <c r="G8" s="14">
        <f>SUM(E7:G7)</f>
        <v>431387.49</v>
      </c>
      <c r="H8" s="14"/>
      <c r="I8" s="3" t="s">
        <v>31</v>
      </c>
      <c r="J8" s="14">
        <f>SUM(H7:J7)</f>
        <v>444649.43000000005</v>
      </c>
      <c r="K8" s="14"/>
      <c r="L8" s="3" t="s">
        <v>32</v>
      </c>
      <c r="M8" s="14">
        <f>SUM(K7:M7)</f>
        <v>449475.86000000004</v>
      </c>
      <c r="N8" s="15"/>
    </row>
    <row r="9" spans="1:14" ht="18.75" customHeight="1">
      <c r="A9" s="16" t="s">
        <v>17</v>
      </c>
      <c r="B9" s="8">
        <v>29500</v>
      </c>
      <c r="C9" s="8">
        <v>36214</v>
      </c>
      <c r="D9" s="8">
        <v>29670</v>
      </c>
      <c r="E9" s="8">
        <v>29491</v>
      </c>
      <c r="F9" s="9">
        <v>27962</v>
      </c>
      <c r="G9" s="9">
        <v>30893</v>
      </c>
      <c r="H9" s="9">
        <v>27137</v>
      </c>
      <c r="I9" s="25">
        <v>26211</v>
      </c>
      <c r="J9" s="9">
        <v>28140</v>
      </c>
      <c r="K9" s="9">
        <v>26224</v>
      </c>
      <c r="L9" s="9">
        <v>28763</v>
      </c>
      <c r="M9" s="9">
        <v>39727.4</v>
      </c>
      <c r="N9" s="10">
        <f aca="true" t="shared" si="1" ref="N9:N16">SUM(B9:M9)</f>
        <v>359932.4</v>
      </c>
    </row>
    <row r="10" spans="1:14" ht="38.25">
      <c r="A10" s="12" t="s">
        <v>18</v>
      </c>
      <c r="B10" s="8">
        <v>57322</v>
      </c>
      <c r="C10" s="8">
        <v>60951</v>
      </c>
      <c r="D10" s="8">
        <v>61224</v>
      </c>
      <c r="E10" s="8">
        <v>60936</v>
      </c>
      <c r="F10" s="9">
        <v>62171</v>
      </c>
      <c r="G10" s="9">
        <v>46155</v>
      </c>
      <c r="H10" s="9">
        <v>63009</v>
      </c>
      <c r="I10" s="25">
        <v>63005</v>
      </c>
      <c r="J10" s="9">
        <v>70977</v>
      </c>
      <c r="K10" s="9">
        <v>57188</v>
      </c>
      <c r="L10" s="9">
        <v>63651</v>
      </c>
      <c r="M10" s="9">
        <v>72718</v>
      </c>
      <c r="N10" s="10">
        <f t="shared" si="1"/>
        <v>739307</v>
      </c>
    </row>
    <row r="11" spans="1:14" ht="38.25">
      <c r="A11" s="12" t="s">
        <v>19</v>
      </c>
      <c r="B11" s="8">
        <v>19394</v>
      </c>
      <c r="C11" s="8">
        <v>21937</v>
      </c>
      <c r="D11" s="8">
        <v>22338</v>
      </c>
      <c r="E11" s="8">
        <v>21490</v>
      </c>
      <c r="F11" s="9">
        <v>26205</v>
      </c>
      <c r="G11" s="9">
        <v>24744</v>
      </c>
      <c r="H11" s="9">
        <v>21705</v>
      </c>
      <c r="I11" s="25">
        <v>23456</v>
      </c>
      <c r="J11" s="9">
        <v>27522</v>
      </c>
      <c r="K11" s="9">
        <v>27590</v>
      </c>
      <c r="L11" s="9">
        <v>21441</v>
      </c>
      <c r="M11" s="9">
        <v>31768</v>
      </c>
      <c r="N11" s="10">
        <f t="shared" si="1"/>
        <v>289590</v>
      </c>
    </row>
    <row r="12" spans="1:14" ht="25.5">
      <c r="A12" s="7" t="s">
        <v>10</v>
      </c>
      <c r="B12" s="9">
        <v>3660</v>
      </c>
      <c r="C12" s="9">
        <v>3740</v>
      </c>
      <c r="D12" s="9">
        <v>3760</v>
      </c>
      <c r="E12" s="9">
        <v>2260</v>
      </c>
      <c r="F12" s="9">
        <v>0</v>
      </c>
      <c r="G12" s="9">
        <v>0</v>
      </c>
      <c r="H12" s="9">
        <v>0</v>
      </c>
      <c r="I12" s="25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1"/>
        <v>13420</v>
      </c>
    </row>
    <row r="13" spans="1:14" ht="28.5" customHeight="1">
      <c r="A13" s="12" t="s">
        <v>2</v>
      </c>
      <c r="B13" s="8">
        <f aca="true" t="shared" si="2" ref="B13:M13">SUM(B9:B12)</f>
        <v>109876</v>
      </c>
      <c r="C13" s="8">
        <f t="shared" si="2"/>
        <v>122842</v>
      </c>
      <c r="D13" s="8">
        <f t="shared" si="2"/>
        <v>116992</v>
      </c>
      <c r="E13" s="8">
        <f t="shared" si="2"/>
        <v>114177</v>
      </c>
      <c r="F13" s="8">
        <f t="shared" si="2"/>
        <v>116338</v>
      </c>
      <c r="G13" s="8">
        <f t="shared" si="2"/>
        <v>101792</v>
      </c>
      <c r="H13" s="8">
        <f t="shared" si="2"/>
        <v>111851</v>
      </c>
      <c r="I13" s="26">
        <f t="shared" si="2"/>
        <v>112672</v>
      </c>
      <c r="J13" s="8">
        <f t="shared" si="2"/>
        <v>126639</v>
      </c>
      <c r="K13" s="8">
        <f t="shared" si="2"/>
        <v>111002</v>
      </c>
      <c r="L13" s="8">
        <f t="shared" si="2"/>
        <v>113855</v>
      </c>
      <c r="M13" s="8">
        <f t="shared" si="2"/>
        <v>144213.4</v>
      </c>
      <c r="N13" s="10">
        <f t="shared" si="1"/>
        <v>1402249.4</v>
      </c>
    </row>
    <row r="14" spans="1:14" ht="15.75">
      <c r="A14" s="17"/>
      <c r="B14" s="3" t="s">
        <v>9</v>
      </c>
      <c r="C14" s="3" t="s">
        <v>11</v>
      </c>
      <c r="D14" s="14">
        <f>SUM(B13:D13)</f>
        <v>349710</v>
      </c>
      <c r="E14" s="3"/>
      <c r="F14" s="3" t="s">
        <v>12</v>
      </c>
      <c r="G14" s="14">
        <f>SUM(E13:G13)</f>
        <v>332307</v>
      </c>
      <c r="H14" s="14"/>
      <c r="I14" s="3" t="s">
        <v>31</v>
      </c>
      <c r="J14" s="14">
        <f>SUM(H13:J13)</f>
        <v>351162</v>
      </c>
      <c r="K14" s="14"/>
      <c r="L14" s="3" t="s">
        <v>32</v>
      </c>
      <c r="M14" s="14">
        <f>SUM(K13:M13)</f>
        <v>369070.4</v>
      </c>
      <c r="N14" s="15"/>
    </row>
    <row r="15" spans="1:14" ht="40.5" customHeight="1">
      <c r="A15" s="12" t="s">
        <v>20</v>
      </c>
      <c r="B15" s="9">
        <v>4240</v>
      </c>
      <c r="C15" s="9">
        <v>4240</v>
      </c>
      <c r="D15" s="9">
        <v>4240</v>
      </c>
      <c r="E15" s="9">
        <v>4240</v>
      </c>
      <c r="F15" s="9">
        <v>5200</v>
      </c>
      <c r="G15" s="9">
        <v>5200</v>
      </c>
      <c r="H15" s="9">
        <v>5840</v>
      </c>
      <c r="I15" s="25">
        <v>5200</v>
      </c>
      <c r="J15" s="9">
        <v>5400</v>
      </c>
      <c r="K15" s="9">
        <v>5200</v>
      </c>
      <c r="L15" s="9">
        <v>5280</v>
      </c>
      <c r="M15" s="9">
        <v>6015</v>
      </c>
      <c r="N15" s="10">
        <f t="shared" si="1"/>
        <v>60295</v>
      </c>
    </row>
    <row r="16" spans="1:14" ht="28.5" customHeight="1">
      <c r="A16" s="12" t="s">
        <v>3</v>
      </c>
      <c r="B16" s="8">
        <f aca="true" t="shared" si="3" ref="B16:M16">B15</f>
        <v>4240</v>
      </c>
      <c r="C16" s="8">
        <f t="shared" si="3"/>
        <v>4240</v>
      </c>
      <c r="D16" s="8">
        <f t="shared" si="3"/>
        <v>4240</v>
      </c>
      <c r="E16" s="8">
        <f t="shared" si="3"/>
        <v>4240</v>
      </c>
      <c r="F16" s="8">
        <f t="shared" si="3"/>
        <v>5200</v>
      </c>
      <c r="G16" s="8">
        <f t="shared" si="3"/>
        <v>5200</v>
      </c>
      <c r="H16" s="8">
        <f t="shared" si="3"/>
        <v>5840</v>
      </c>
      <c r="I16" s="26">
        <f t="shared" si="3"/>
        <v>5200</v>
      </c>
      <c r="J16" s="8">
        <f t="shared" si="3"/>
        <v>5400</v>
      </c>
      <c r="K16" s="8">
        <f t="shared" si="3"/>
        <v>5200</v>
      </c>
      <c r="L16" s="8">
        <f t="shared" si="3"/>
        <v>5280</v>
      </c>
      <c r="M16" s="8">
        <f t="shared" si="3"/>
        <v>6015</v>
      </c>
      <c r="N16" s="10">
        <f t="shared" si="1"/>
        <v>60295</v>
      </c>
    </row>
    <row r="17" spans="1:13" ht="15" customHeight="1">
      <c r="A17" s="18"/>
      <c r="B17" s="3" t="s">
        <v>9</v>
      </c>
      <c r="C17" s="3" t="s">
        <v>11</v>
      </c>
      <c r="D17" s="21">
        <f>B7+C7+D7+B13+C13+D13+B16+C16+D16</f>
        <v>797866.6599999999</v>
      </c>
      <c r="E17" s="3"/>
      <c r="F17" s="3" t="s">
        <v>12</v>
      </c>
      <c r="G17" s="14">
        <f>E7+F7+G7+E13+F13+G13+E16+F16+G16</f>
        <v>778334.49</v>
      </c>
      <c r="H17" s="14"/>
      <c r="I17" s="3" t="s">
        <v>31</v>
      </c>
      <c r="J17" s="14">
        <f>H7+I7+J7+H13+I13+J13+H16+I16+J16</f>
        <v>812251.43</v>
      </c>
      <c r="K17" s="14"/>
      <c r="L17" s="3" t="s">
        <v>32</v>
      </c>
      <c r="M17" s="14">
        <f>K7+L7+M7+K13+L13+M13+K16+L16+M16</f>
        <v>835041.2600000001</v>
      </c>
    </row>
    <row r="18" spans="1:14" ht="24.75">
      <c r="A18" s="20" t="s">
        <v>22</v>
      </c>
      <c r="B18" s="14">
        <f aca="true" t="shared" si="4" ref="B18:N18">B16+B13+B7</f>
        <v>259090.8</v>
      </c>
      <c r="C18" s="14">
        <f t="shared" si="4"/>
        <v>272187.6</v>
      </c>
      <c r="D18" s="14">
        <f t="shared" si="4"/>
        <v>266588.26</v>
      </c>
      <c r="E18" s="14">
        <f t="shared" si="4"/>
        <v>263197.11</v>
      </c>
      <c r="F18" s="14">
        <f t="shared" si="4"/>
        <v>265029.87</v>
      </c>
      <c r="G18" s="14">
        <f t="shared" si="4"/>
        <v>250107.51</v>
      </c>
      <c r="H18" s="14">
        <f t="shared" si="4"/>
        <v>276215.36</v>
      </c>
      <c r="I18" s="14">
        <f t="shared" si="4"/>
        <v>259849.73</v>
      </c>
      <c r="J18" s="14">
        <f t="shared" si="4"/>
        <v>276186.33999999997</v>
      </c>
      <c r="K18" s="14">
        <f t="shared" si="4"/>
        <v>257764.19</v>
      </c>
      <c r="L18" s="14">
        <f t="shared" si="4"/>
        <v>263630.85</v>
      </c>
      <c r="M18" s="14">
        <f t="shared" si="4"/>
        <v>313646.22</v>
      </c>
      <c r="N18" s="14">
        <f t="shared" si="4"/>
        <v>3223493.84</v>
      </c>
    </row>
    <row r="19" spans="1:14" ht="24.75">
      <c r="A19" s="20" t="s">
        <v>21</v>
      </c>
      <c r="B19" s="14">
        <v>13277</v>
      </c>
      <c r="C19" s="14">
        <v>24427.76</v>
      </c>
      <c r="D19" s="14">
        <v>28141.63</v>
      </c>
      <c r="E19" s="14">
        <v>25126.7</v>
      </c>
      <c r="F19" s="14">
        <v>2534.12</v>
      </c>
      <c r="G19" s="14">
        <v>30876.42</v>
      </c>
      <c r="H19" s="14">
        <v>37650.18</v>
      </c>
      <c r="I19" s="14">
        <v>33363.69</v>
      </c>
      <c r="J19" s="14">
        <v>41090.02</v>
      </c>
      <c r="K19" s="14">
        <v>40076.21</v>
      </c>
      <c r="L19" s="14">
        <v>56499.16</v>
      </c>
      <c r="M19" s="14">
        <v>71524.44</v>
      </c>
      <c r="N19" s="14">
        <f>SUM(B19:M19)</f>
        <v>404587.33</v>
      </c>
    </row>
    <row r="20" spans="1:14" ht="15.75">
      <c r="A20" s="20" t="s">
        <v>23</v>
      </c>
      <c r="B20" s="14">
        <v>0</v>
      </c>
      <c r="C20" s="14">
        <v>0</v>
      </c>
      <c r="D20" s="14">
        <v>0</v>
      </c>
      <c r="E20" s="14">
        <v>77.14</v>
      </c>
      <c r="F20" s="14">
        <v>0</v>
      </c>
      <c r="G20" s="14">
        <v>0</v>
      </c>
      <c r="H20" s="14">
        <v>64.15</v>
      </c>
      <c r="I20" s="14">
        <v>0</v>
      </c>
      <c r="J20" s="14">
        <v>256.16</v>
      </c>
      <c r="K20" s="14">
        <v>0</v>
      </c>
      <c r="L20" s="14">
        <v>0</v>
      </c>
      <c r="M20" s="14">
        <v>0</v>
      </c>
      <c r="N20" s="14">
        <f>SUM(B20:M20)</f>
        <v>397.45000000000005</v>
      </c>
    </row>
    <row r="21" spans="1:14" ht="15.75">
      <c r="A21" s="11" t="s">
        <v>9</v>
      </c>
      <c r="B21" s="14">
        <f>SUM(B18:B20)</f>
        <v>272367.8</v>
      </c>
      <c r="C21" s="14">
        <f aca="true" t="shared" si="5" ref="C21:N21">SUM(C18:C20)</f>
        <v>296615.36</v>
      </c>
      <c r="D21" s="14">
        <f t="shared" si="5"/>
        <v>294729.89</v>
      </c>
      <c r="E21" s="14">
        <f t="shared" si="5"/>
        <v>288400.95</v>
      </c>
      <c r="F21" s="14">
        <f t="shared" si="5"/>
        <v>267563.99</v>
      </c>
      <c r="G21" s="14">
        <f t="shared" si="5"/>
        <v>280983.93</v>
      </c>
      <c r="H21" s="14">
        <f t="shared" si="5"/>
        <v>313929.69</v>
      </c>
      <c r="I21" s="14">
        <f t="shared" si="5"/>
        <v>293213.42000000004</v>
      </c>
      <c r="J21" s="14">
        <f t="shared" si="5"/>
        <v>317532.51999999996</v>
      </c>
      <c r="K21" s="14">
        <f t="shared" si="5"/>
        <v>297840.4</v>
      </c>
      <c r="L21" s="14">
        <f t="shared" si="5"/>
        <v>320130.01</v>
      </c>
      <c r="M21" s="14">
        <f t="shared" si="5"/>
        <v>385170.66</v>
      </c>
      <c r="N21" s="14">
        <f t="shared" si="5"/>
        <v>3628478.62</v>
      </c>
    </row>
    <row r="24" spans="1:14" ht="15.75">
      <c r="A24" s="32"/>
      <c r="B24" s="32"/>
      <c r="C24" s="32"/>
      <c r="D24" s="32"/>
      <c r="F24" s="28"/>
      <c r="K24" s="14"/>
      <c r="L24" s="14"/>
      <c r="M24" s="14"/>
      <c r="N24" s="29"/>
    </row>
    <row r="25" spans="1:14" ht="17.25">
      <c r="A25" s="32"/>
      <c r="B25" s="32"/>
      <c r="C25" s="32"/>
      <c r="D25" s="32"/>
      <c r="F25" s="30"/>
      <c r="K25" s="14"/>
      <c r="L25" s="14"/>
      <c r="M25" s="14"/>
      <c r="N25" s="14"/>
    </row>
    <row r="26" spans="1:14" ht="17.25">
      <c r="A26" s="32"/>
      <c r="B26" s="32"/>
      <c r="C26" s="32"/>
      <c r="D26" s="32"/>
      <c r="F26" s="30"/>
      <c r="K26" s="14"/>
      <c r="L26" s="14"/>
      <c r="M26" s="14"/>
      <c r="N26" s="14"/>
    </row>
    <row r="27" spans="1:12" ht="15.75">
      <c r="A27" s="3"/>
      <c r="B27" s="3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.75">
      <c r="A28" s="3"/>
      <c r="B28" s="14"/>
      <c r="C28" s="14"/>
      <c r="D28" s="14"/>
      <c r="E28" s="14"/>
      <c r="G28" s="14"/>
      <c r="H28" s="14"/>
      <c r="I28" s="14"/>
      <c r="J28" s="14"/>
      <c r="K28" s="14"/>
      <c r="L28" s="14"/>
    </row>
    <row r="29" spans="1:11" ht="15.75">
      <c r="A29" s="3"/>
      <c r="B29" s="3"/>
      <c r="C29" s="14"/>
      <c r="D29" s="14"/>
      <c r="E29" s="14"/>
      <c r="G29" s="14"/>
      <c r="H29" s="14"/>
      <c r="J29" s="14"/>
      <c r="K29" s="14"/>
    </row>
    <row r="30" spans="1:8" ht="15.75">
      <c r="A30" s="3"/>
      <c r="B30" s="3"/>
      <c r="C30" s="3"/>
      <c r="D30" s="14"/>
      <c r="E30" s="14"/>
      <c r="H30" s="14"/>
    </row>
    <row r="31" spans="1:5" ht="15.75">
      <c r="A31" s="3"/>
      <c r="D31" s="14"/>
      <c r="E31" s="14"/>
    </row>
  </sheetData>
  <sheetProtection/>
  <mergeCells count="4">
    <mergeCell ref="B1:F1"/>
    <mergeCell ref="A24:D24"/>
    <mergeCell ref="A25:D25"/>
    <mergeCell ref="A26:D26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2022-06-21T06:34:36Z</cp:lastPrinted>
  <dcterms:created xsi:type="dcterms:W3CDTF">2020-02-13T12:54:15Z</dcterms:created>
  <dcterms:modified xsi:type="dcterms:W3CDTF">2022-12-16T08:02:46Z</dcterms:modified>
  <cp:category/>
  <cp:version/>
  <cp:contentType/>
  <cp:contentStatus/>
</cp:coreProperties>
</file>